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5-2027 годы\Районный бюджет\1 чтение\6. Пояснительная записка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Бюджет!$L$48</definedName>
    <definedName name="SIGN" localSheetId="0">Бюджет!#REF!</definedName>
    <definedName name="_xlnm.Print_Area" localSheetId="0">Бюджет!$A:$I</definedName>
  </definedNames>
  <calcPr calcId="152511"/>
</workbook>
</file>

<file path=xl/calcChain.xml><?xml version="1.0" encoding="utf-8"?>
<calcChain xmlns="http://schemas.openxmlformats.org/spreadsheetml/2006/main">
  <c r="G39" i="1" l="1"/>
  <c r="G31" i="1"/>
  <c r="I23" i="1"/>
  <c r="G23" i="1"/>
  <c r="I19" i="1"/>
  <c r="G19" i="1"/>
  <c r="G17" i="1"/>
  <c r="E12" i="1"/>
  <c r="C7" i="1" l="1"/>
  <c r="D7" i="1"/>
  <c r="G10" i="1" l="1"/>
  <c r="G11" i="1"/>
  <c r="G12" i="1"/>
  <c r="G13" i="1"/>
  <c r="G14" i="1"/>
  <c r="G15" i="1"/>
  <c r="G16" i="1"/>
  <c r="G18" i="1"/>
  <c r="G20" i="1"/>
  <c r="G24" i="1"/>
  <c r="G25" i="1"/>
  <c r="G26" i="1"/>
  <c r="G27" i="1"/>
  <c r="G28" i="1"/>
  <c r="G29" i="1"/>
  <c r="G30" i="1"/>
  <c r="G32" i="1"/>
  <c r="G33" i="1"/>
  <c r="G34" i="1"/>
  <c r="G36" i="1"/>
  <c r="G37" i="1"/>
  <c r="G38" i="1"/>
  <c r="G40" i="1"/>
  <c r="G41" i="1"/>
  <c r="G42" i="1"/>
  <c r="E40" i="1"/>
  <c r="E34" i="1"/>
  <c r="E35" i="1"/>
  <c r="E36" i="1"/>
  <c r="E37" i="1"/>
  <c r="E38" i="1"/>
  <c r="E31" i="1"/>
  <c r="E32" i="1"/>
  <c r="E33" i="1"/>
  <c r="E28" i="1"/>
  <c r="E29" i="1"/>
  <c r="E30" i="1"/>
  <c r="E26" i="1"/>
  <c r="E27" i="1"/>
  <c r="E21" i="1"/>
  <c r="E22" i="1"/>
  <c r="E24" i="1"/>
  <c r="E25" i="1"/>
  <c r="E16" i="1"/>
  <c r="E18" i="1"/>
  <c r="E20" i="1"/>
  <c r="E13" i="1"/>
  <c r="E14" i="1"/>
  <c r="E15" i="1"/>
  <c r="E10" i="1"/>
  <c r="E11" i="1"/>
  <c r="I10" i="1"/>
  <c r="I11" i="1"/>
  <c r="H7" i="1" l="1"/>
  <c r="F7" i="1"/>
  <c r="D6" i="1" l="1"/>
  <c r="D8" i="1" s="1"/>
  <c r="C6" i="1" l="1"/>
  <c r="C43" i="1" s="1"/>
  <c r="F6" i="1"/>
  <c r="C8" i="1" l="1"/>
  <c r="E42" i="1" l="1"/>
  <c r="I13" i="1" l="1"/>
  <c r="I16" i="1"/>
  <c r="I18" i="1"/>
  <c r="I20" i="1"/>
  <c r="I25" i="1"/>
  <c r="I26" i="1"/>
  <c r="I29" i="1"/>
  <c r="I30" i="1"/>
  <c r="I33" i="1"/>
  <c r="I37" i="1"/>
  <c r="E9" i="1"/>
  <c r="H6" i="1" l="1"/>
  <c r="I42" i="1" l="1"/>
  <c r="I9" i="1" l="1"/>
  <c r="G9" i="1"/>
  <c r="E7" i="1" l="1"/>
  <c r="I7" i="1"/>
  <c r="H43" i="1"/>
  <c r="G7" i="1"/>
  <c r="D43" i="1" l="1"/>
  <c r="E6" i="1"/>
  <c r="I6" i="1"/>
  <c r="H8" i="1"/>
  <c r="G6" i="1"/>
  <c r="F8" i="1"/>
  <c r="F43" i="1"/>
</calcChain>
</file>

<file path=xl/sharedStrings.xml><?xml version="1.0" encoding="utf-8"?>
<sst xmlns="http://schemas.openxmlformats.org/spreadsheetml/2006/main" count="83" uniqueCount="82">
  <si>
    <t>№ п/п</t>
  </si>
  <si>
    <t xml:space="preserve">Наименование </t>
  </si>
  <si>
    <t>Структура расходов в разрезе муниципальных программ и непрограммных направлений деятельности</t>
  </si>
  <si>
    <t>(тыс. рублей)</t>
  </si>
  <si>
    <t>Всего</t>
  </si>
  <si>
    <t>1. Программные расходы</t>
  </si>
  <si>
    <t>в %% к общему объему расходов</t>
  </si>
  <si>
    <t>2. Непрограмное направление деятельности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</si>
  <si>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</si>
  <si>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</si>
  <si>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</si>
  <si>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</si>
  <si>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</si>
  <si>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</si>
  <si>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</si>
  <si>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</si>
  <si>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</si>
  <si>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</si>
  <si>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</si>
  <si>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</si>
  <si>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</si>
  <si>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</si>
  <si>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</si>
  <si>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</si>
  <si>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</si>
  <si>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</si>
  <si>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</si>
  <si>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</si>
  <si>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</si>
  <si>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</si>
  <si>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районе"</t>
  </si>
  <si>
    <t>Муниципальная программа "Развитие и сохранение культуры и искусства Катав-Ивановского муниципального района"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</si>
  <si>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</si>
  <si>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 xml:space="preserve">Муниципальная программа"Выравнивание бюджетной обеспеченности муниципальных образований Катав-Ивановского муниципального района" </t>
  </si>
  <si>
    <t xml:space="preserve"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</si>
  <si>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</si>
  <si>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Муниципальная программа "Развитие образования в Катав-Ивановском муниципальном районе"</t>
  </si>
  <si>
    <t>Муниципальная программа "Поддержка и развитие дошкольного образования в Катав-Ивановском муниципальном районе"</t>
  </si>
  <si>
    <t>25</t>
  </si>
  <si>
    <t>26</t>
  </si>
  <si>
    <t>27</t>
  </si>
  <si>
    <t>11</t>
  </si>
  <si>
    <t>Муниципальная программа"Профилактика безнадзорности и правонарушений в Катав-Ивановском муниципальном районе"</t>
  </si>
  <si>
    <t>2025/2024 %%</t>
  </si>
  <si>
    <t>28</t>
  </si>
  <si>
    <t>Муниципальная программа "Поддержка садоводческих, некоммерческих товариществ граждан, расположенных на территории Катав-Ивановского муниципального района"</t>
  </si>
  <si>
    <t>Муниципальная программа "Развитие физической культуры и спорта в Катав-Ивановском муниципальном районе"</t>
  </si>
  <si>
    <t>29</t>
  </si>
  <si>
    <t>2026 год без учета условно утверждаемых расходов</t>
  </si>
  <si>
    <t>2026/2025 %%</t>
  </si>
  <si>
    <t>Муниципальная программа "Поддержка инициативных проектов в Катав-Ивановском муниципальном районе"</t>
  </si>
  <si>
    <t>Приложение 17</t>
  </si>
  <si>
    <t>9</t>
  </si>
  <si>
    <t>2024 год (первоночальный)</t>
  </si>
  <si>
    <t>2025 год</t>
  </si>
  <si>
    <t>2027 год без учета условно утверждаемых расходов</t>
  </si>
  <si>
    <t>2027/2026 %%</t>
  </si>
  <si>
    <t>Муниципальная программа "Развитие туризма на территории Катав-Ивановского муниципального района"</t>
  </si>
  <si>
    <t>Муниципальная программа "Развитие муниципальной службы в Катав-Ивановском муниципальном районе"</t>
  </si>
  <si>
    <t>Муниципальная программа "Разработка документов территориального планирования Катав-Ивановского муниципального района"</t>
  </si>
  <si>
    <t>Муниципальная программа "Управление муниципальным имуществом и земельными ресурсами Катав-Ивановского муниципального района"</t>
  </si>
  <si>
    <t>Муниципальная программа "Оказание молодым семьям государственной поддержки для улучшения жилищных условий на территории Катав-Ивановского муниципального района"</t>
  </si>
  <si>
    <t>Муниципальная программа "Благоустройство территории населенных пунктов Катав-Ивановского муниципального района"</t>
  </si>
  <si>
    <t>Муниципальная программа "Развитие Катав-Ивановского муниципального района в сфере жилищно-коммунального хозяйства и транспорта"</t>
  </si>
  <si>
    <t>Муниципальная программа "Развитие информационного общества в Катав-Ивановском муниципальном районе"</t>
  </si>
  <si>
    <t>Муниципальная программа "Содержание автомобильных дорог общего пользования Катав-Ивановского муниципального района"</t>
  </si>
  <si>
    <t>Муниципальная программа "Ремонт автомобильных дорог общего пользования Катав-Ивановского муниципального района"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</si>
  <si>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района"</t>
  </si>
  <si>
    <t>Муниципальная программа "Капитальное строительство на территории Катав-Ивановского муниципального района"</t>
  </si>
  <si>
    <t>Муниципальная программа "Природоохранных мероприятий оздоровления экологической обстановки в Катав-Ивановском муниципальном районе"</t>
  </si>
  <si>
    <t>Муниципальная программа "Формирование современной городской среды на территории Катав-Ивановского муниципального района"</t>
  </si>
  <si>
    <t>Муниципальная программа "Переселение граждан из жилищного фонда Катав-Ивановского муниципального района, признанного непригодным для проживания"</t>
  </si>
  <si>
    <t>Муниципальная программа "Поддержка и развитие социально-ориентированных некоммерческих организаций в Катав-Ивановском муниципальном районе"</t>
  </si>
  <si>
    <t>Муниципальная программа "Повышение безопасности жизнедеятельности населения и территории Катав-Ивановского муниципального района"</t>
  </si>
  <si>
    <t>30</t>
  </si>
  <si>
    <t>31</t>
  </si>
  <si>
    <t>Муниципальная программа "Комплексное развитие сельских территорий Катав-Ивановского муниципального района"</t>
  </si>
  <si>
    <t>32</t>
  </si>
  <si>
    <t>Муниципальная программа "Обеспечение общественной безопасности в Катав-Ивановском муниципальном районе"</t>
  </si>
  <si>
    <t>33</t>
  </si>
  <si>
    <t>Муниципальная программа "Чистая вода" на территории Катав-Ивановского муниципального района</t>
  </si>
  <si>
    <t>Муниципальная программа "Управление муниципальными финансами Катав-Ивановского муниципального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</si>
</sst>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"/>
    </font>
    <font>
      <sz val="8.5"/>
      <name val="MS Sans Serif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left"/>
    </xf>
    <xf numFmtId="165" fontId="4" fillId="0" borderId="1" xfId="0" applyNumberFormat="1" applyFont="1" applyFill="1" applyBorder="1"/>
    <xf numFmtId="49" fontId="6" fillId="0" borderId="1" xfId="0" applyNumberFormat="1" applyFont="1" applyFill="1" applyBorder="1" applyAlignment="1" applyProtection="1">
      <alignment horizontal="left"/>
    </xf>
    <xf numFmtId="164" fontId="6" fillId="0" borderId="1" xfId="0" applyNumberFormat="1" applyFont="1" applyFill="1" applyBorder="1" applyAlignment="1" applyProtection="1">
      <alignment horizontal="right"/>
    </xf>
    <xf numFmtId="165" fontId="5" fillId="0" borderId="1" xfId="0" applyNumberFormat="1" applyFont="1" applyFill="1" applyBorder="1"/>
    <xf numFmtId="165" fontId="6" fillId="0" borderId="1" xfId="0" applyNumberFormat="1" applyFont="1" applyFill="1" applyBorder="1"/>
    <xf numFmtId="165" fontId="4" fillId="0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164" fontId="6" fillId="0" borderId="1" xfId="0" applyNumberFormat="1" applyFont="1" applyFill="1" applyBorder="1" applyAlignment="1" applyProtection="1">
      <alignment horizontal="right" vertical="center"/>
    </xf>
    <xf numFmtId="0" fontId="7" fillId="0" borderId="1" xfId="0" applyFont="1" applyFill="1" applyBorder="1"/>
    <xf numFmtId="0" fontId="0" fillId="0" borderId="0" xfId="0" applyFill="1"/>
    <xf numFmtId="164" fontId="4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/>
    <xf numFmtId="4" fontId="4" fillId="0" borderId="1" xfId="0" applyNumberFormat="1" applyFont="1" applyFill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right" wrapText="1"/>
    </xf>
    <xf numFmtId="0" fontId="8" fillId="0" borderId="0" xfId="0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43"/>
  <sheetViews>
    <sheetView showGridLines="0" tabSelected="1" zoomScale="70" zoomScaleNormal="70" workbookViewId="0">
      <selection activeCell="B27" sqref="B27"/>
    </sheetView>
  </sheetViews>
  <sheetFormatPr defaultColWidth="8.85546875" defaultRowHeight="12.75" customHeight="1" x14ac:dyDescent="0.2"/>
  <cols>
    <col min="1" max="1" width="4.5703125" style="15" customWidth="1"/>
    <col min="2" max="2" width="74.140625" style="15" customWidth="1"/>
    <col min="3" max="3" width="18.85546875" style="15" customWidth="1"/>
    <col min="4" max="4" width="18.5703125" style="15" customWidth="1"/>
    <col min="5" max="5" width="11.5703125" style="15" customWidth="1"/>
    <col min="6" max="6" width="18.28515625" style="15" customWidth="1"/>
    <col min="7" max="7" width="10.5703125" style="15" customWidth="1"/>
    <col min="8" max="8" width="18.5703125" style="15" customWidth="1"/>
    <col min="9" max="9" width="10.7109375" style="15" customWidth="1"/>
    <col min="10" max="12" width="9.140625" style="15" customWidth="1"/>
    <col min="13" max="16384" width="8.85546875" style="15"/>
  </cols>
  <sheetData>
    <row r="1" spans="1:12" ht="25.5" customHeight="1" x14ac:dyDescent="0.2">
      <c r="A1" s="29"/>
      <c r="B1" s="30"/>
      <c r="C1" s="30"/>
      <c r="D1" s="30"/>
      <c r="E1" s="30"/>
      <c r="F1" s="30"/>
      <c r="G1" s="30"/>
      <c r="H1" s="34" t="s">
        <v>51</v>
      </c>
      <c r="I1" s="34"/>
    </row>
    <row r="2" spans="1:12" ht="27.75" customHeight="1" x14ac:dyDescent="0.2">
      <c r="A2" s="31" t="s">
        <v>2</v>
      </c>
      <c r="B2" s="31"/>
      <c r="C2" s="31"/>
      <c r="D2" s="31"/>
      <c r="E2" s="31"/>
      <c r="F2" s="31"/>
      <c r="G2" s="31"/>
      <c r="H2" s="32"/>
      <c r="I2" s="32"/>
    </row>
    <row r="3" spans="1:12" ht="6" customHeight="1" x14ac:dyDescent="0.2">
      <c r="A3" s="29"/>
      <c r="B3" s="30"/>
      <c r="C3" s="30"/>
      <c r="D3" s="30"/>
      <c r="E3" s="30"/>
      <c r="F3" s="30"/>
      <c r="G3" s="30"/>
      <c r="H3" s="21"/>
      <c r="I3" s="21"/>
    </row>
    <row r="4" spans="1:12" ht="15.75" x14ac:dyDescent="0.25">
      <c r="A4" s="17"/>
      <c r="B4" s="17"/>
      <c r="C4" s="17"/>
      <c r="D4" s="17"/>
      <c r="E4" s="17"/>
      <c r="F4" s="17"/>
      <c r="G4" s="17"/>
      <c r="H4" s="33" t="s">
        <v>3</v>
      </c>
      <c r="I4" s="33"/>
      <c r="J4" s="17"/>
      <c r="K4" s="18"/>
      <c r="L4" s="18"/>
    </row>
    <row r="5" spans="1:12" ht="63" customHeight="1" x14ac:dyDescent="0.2">
      <c r="A5" s="1" t="s">
        <v>0</v>
      </c>
      <c r="B5" s="1" t="s">
        <v>1</v>
      </c>
      <c r="C5" s="3" t="s">
        <v>53</v>
      </c>
      <c r="D5" s="2" t="s">
        <v>54</v>
      </c>
      <c r="E5" s="3" t="s">
        <v>43</v>
      </c>
      <c r="F5" s="3" t="s">
        <v>48</v>
      </c>
      <c r="G5" s="3" t="s">
        <v>49</v>
      </c>
      <c r="H5" s="3" t="s">
        <v>55</v>
      </c>
      <c r="I5" s="3" t="s">
        <v>56</v>
      </c>
    </row>
    <row r="6" spans="1:12" ht="15.75" x14ac:dyDescent="0.25">
      <c r="A6" s="4"/>
      <c r="B6" s="5" t="s">
        <v>4</v>
      </c>
      <c r="C6" s="26">
        <f>C7+C42</f>
        <v>2120126200</v>
      </c>
      <c r="D6" s="26">
        <f>D7+D42</f>
        <v>1876175390.9699996</v>
      </c>
      <c r="E6" s="6">
        <f>D6/C6*100</f>
        <v>88.493571324669233</v>
      </c>
      <c r="F6" s="26">
        <f>F7+F42</f>
        <v>1922625530.02</v>
      </c>
      <c r="G6" s="6">
        <f>F6/D6*100</f>
        <v>102.47578873881218</v>
      </c>
      <c r="H6" s="26">
        <f>H7+H42</f>
        <v>1732400388.8799996</v>
      </c>
      <c r="I6" s="6">
        <f>H6/F6*100</f>
        <v>90.105970290635767</v>
      </c>
    </row>
    <row r="7" spans="1:12" ht="15.75" x14ac:dyDescent="0.25">
      <c r="A7" s="4"/>
      <c r="B7" s="5" t="s">
        <v>5</v>
      </c>
      <c r="C7" s="26">
        <f>SUM(C9:C41)</f>
        <v>1924229000</v>
      </c>
      <c r="D7" s="26">
        <f>SUM(D9:D41)</f>
        <v>1670850499.1899996</v>
      </c>
      <c r="E7" s="6">
        <f>D7/C7*100</f>
        <v>86.832206519598216</v>
      </c>
      <c r="F7" s="26">
        <f>SUM(F9:F41)</f>
        <v>1684804462.5899999</v>
      </c>
      <c r="G7" s="6">
        <f>F7/D7*100</f>
        <v>100.83514134907732</v>
      </c>
      <c r="H7" s="26">
        <f>SUM(H9:H41)</f>
        <v>1449592143.8199997</v>
      </c>
      <c r="I7" s="6">
        <f>H7/F7*100</f>
        <v>86.039191847318875</v>
      </c>
    </row>
    <row r="8" spans="1:12" ht="15.75" x14ac:dyDescent="0.25">
      <c r="A8" s="4"/>
      <c r="B8" s="7" t="s">
        <v>6</v>
      </c>
      <c r="C8" s="8">
        <f>C7/C6*100</f>
        <v>90.760116072335691</v>
      </c>
      <c r="D8" s="8">
        <f>D7/D6*100</f>
        <v>89.056199502017492</v>
      </c>
      <c r="E8" s="9"/>
      <c r="F8" s="10">
        <f>F7/F6*100</f>
        <v>87.630401047076177</v>
      </c>
      <c r="G8" s="9"/>
      <c r="H8" s="10">
        <f>H7/H6*100</f>
        <v>83.675353176130614</v>
      </c>
      <c r="I8" s="9"/>
    </row>
    <row r="9" spans="1:12" ht="47.25" customHeight="1" x14ac:dyDescent="0.2">
      <c r="A9" s="1" t="s">
        <v>8</v>
      </c>
      <c r="B9" s="22" t="s">
        <v>30</v>
      </c>
      <c r="C9" s="20">
        <v>552900900</v>
      </c>
      <c r="D9" s="23">
        <v>651622794.55999994</v>
      </c>
      <c r="E9" s="11">
        <f>D9/C9*100</f>
        <v>117.85526023922188</v>
      </c>
      <c r="F9" s="23">
        <v>631374724.55999994</v>
      </c>
      <c r="G9" s="11">
        <f t="shared" ref="G9:G42" si="0">F9/D9*100</f>
        <v>96.892670089346353</v>
      </c>
      <c r="H9" s="23">
        <v>631406250.55999994</v>
      </c>
      <c r="I9" s="11">
        <f t="shared" ref="I9:I42" si="1">H9/F9*100</f>
        <v>100.00499323124188</v>
      </c>
    </row>
    <row r="10" spans="1:12" ht="33" customHeight="1" x14ac:dyDescent="0.2">
      <c r="A10" s="1" t="s">
        <v>9</v>
      </c>
      <c r="B10" s="22" t="s">
        <v>31</v>
      </c>
      <c r="C10" s="20">
        <v>76843400</v>
      </c>
      <c r="D10" s="23">
        <v>85014609.810000002</v>
      </c>
      <c r="E10" s="11">
        <f t="shared" ref="E10:E40" si="2">D10/C10*100</f>
        <v>110.63358702243784</v>
      </c>
      <c r="F10" s="23">
        <v>78671226</v>
      </c>
      <c r="G10" s="11">
        <f t="shared" si="0"/>
        <v>92.538478004925395</v>
      </c>
      <c r="H10" s="23">
        <v>99661272.799999997</v>
      </c>
      <c r="I10" s="11">
        <f t="shared" si="1"/>
        <v>126.68071653033601</v>
      </c>
    </row>
    <row r="11" spans="1:12" ht="51" customHeight="1" x14ac:dyDescent="0.2">
      <c r="A11" s="1" t="s">
        <v>10</v>
      </c>
      <c r="B11" s="22" t="s">
        <v>32</v>
      </c>
      <c r="C11" s="20">
        <v>333399000</v>
      </c>
      <c r="D11" s="23">
        <v>326198207.04000002</v>
      </c>
      <c r="E11" s="11">
        <f t="shared" si="2"/>
        <v>97.840187595043787</v>
      </c>
      <c r="F11" s="23">
        <v>329884192.38999999</v>
      </c>
      <c r="G11" s="11">
        <f t="shared" si="0"/>
        <v>101.12998332622594</v>
      </c>
      <c r="H11" s="23">
        <v>337210124.75999999</v>
      </c>
      <c r="I11" s="11">
        <f t="shared" si="1"/>
        <v>102.22075884173893</v>
      </c>
    </row>
    <row r="12" spans="1:12" ht="31.5" customHeight="1" x14ac:dyDescent="0.2">
      <c r="A12" s="1" t="s">
        <v>11</v>
      </c>
      <c r="B12" s="22" t="s">
        <v>57</v>
      </c>
      <c r="C12" s="20">
        <v>75000</v>
      </c>
      <c r="D12" s="23">
        <v>75000</v>
      </c>
      <c r="E12" s="11">
        <f>D12/C12*100</f>
        <v>100</v>
      </c>
      <c r="F12" s="23">
        <v>0</v>
      </c>
      <c r="G12" s="11">
        <f t="shared" si="0"/>
        <v>0</v>
      </c>
      <c r="H12" s="23">
        <v>0</v>
      </c>
      <c r="I12" s="11">
        <v>0</v>
      </c>
    </row>
    <row r="13" spans="1:12" ht="30.75" customHeight="1" x14ac:dyDescent="0.2">
      <c r="A13" s="1" t="s">
        <v>12</v>
      </c>
      <c r="B13" s="22" t="s">
        <v>46</v>
      </c>
      <c r="C13" s="20">
        <v>337303800</v>
      </c>
      <c r="D13" s="23">
        <v>187910471.59999999</v>
      </c>
      <c r="E13" s="11">
        <f t="shared" si="2"/>
        <v>55.709562596092901</v>
      </c>
      <c r="F13" s="23">
        <v>353684860</v>
      </c>
      <c r="G13" s="11">
        <f t="shared" si="0"/>
        <v>188.2198777899294</v>
      </c>
      <c r="H13" s="23">
        <v>20866510</v>
      </c>
      <c r="I13" s="11">
        <f t="shared" si="1"/>
        <v>5.8997464579060575</v>
      </c>
    </row>
    <row r="14" spans="1:12" ht="31.5" customHeight="1" x14ac:dyDescent="0.2">
      <c r="A14" s="1" t="s">
        <v>13</v>
      </c>
      <c r="B14" s="19" t="s">
        <v>58</v>
      </c>
      <c r="C14" s="20">
        <v>150000</v>
      </c>
      <c r="D14" s="23">
        <v>150000</v>
      </c>
      <c r="E14" s="11">
        <f t="shared" si="2"/>
        <v>100</v>
      </c>
      <c r="F14" s="23">
        <v>0</v>
      </c>
      <c r="G14" s="11">
        <f t="shared" si="0"/>
        <v>0</v>
      </c>
      <c r="H14" s="23">
        <v>0</v>
      </c>
      <c r="I14" s="11">
        <v>0</v>
      </c>
    </row>
    <row r="15" spans="1:12" ht="31.5" x14ac:dyDescent="0.2">
      <c r="A15" s="1" t="s">
        <v>14</v>
      </c>
      <c r="B15" s="19" t="s">
        <v>59</v>
      </c>
      <c r="C15" s="20">
        <v>1261900</v>
      </c>
      <c r="D15" s="23">
        <v>607100</v>
      </c>
      <c r="E15" s="11">
        <f t="shared" si="2"/>
        <v>48.109992867897617</v>
      </c>
      <c r="F15" s="23">
        <v>0</v>
      </c>
      <c r="G15" s="11">
        <f t="shared" si="0"/>
        <v>0</v>
      </c>
      <c r="H15" s="23">
        <v>0</v>
      </c>
      <c r="I15" s="11">
        <v>0</v>
      </c>
    </row>
    <row r="16" spans="1:12" ht="31.5" x14ac:dyDescent="0.2">
      <c r="A16" s="1" t="s">
        <v>15</v>
      </c>
      <c r="B16" s="19" t="s">
        <v>60</v>
      </c>
      <c r="C16" s="20">
        <v>10060200</v>
      </c>
      <c r="D16" s="23">
        <v>11660290</v>
      </c>
      <c r="E16" s="11">
        <f t="shared" si="2"/>
        <v>115.90515099103398</v>
      </c>
      <c r="F16" s="23">
        <v>8660571</v>
      </c>
      <c r="G16" s="11">
        <f t="shared" si="0"/>
        <v>74.274061794346451</v>
      </c>
      <c r="H16" s="23">
        <v>8849245.1999999993</v>
      </c>
      <c r="I16" s="11">
        <f t="shared" si="1"/>
        <v>102.17854226932613</v>
      </c>
    </row>
    <row r="17" spans="1:9" ht="36.75" customHeight="1" x14ac:dyDescent="0.2">
      <c r="A17" s="1" t="s">
        <v>52</v>
      </c>
      <c r="B17" s="19" t="s">
        <v>80</v>
      </c>
      <c r="C17" s="20">
        <v>0</v>
      </c>
      <c r="D17" s="23">
        <v>104000</v>
      </c>
      <c r="E17" s="11">
        <v>0</v>
      </c>
      <c r="F17" s="23">
        <v>0</v>
      </c>
      <c r="G17" s="11">
        <f t="shared" ref="G17" si="3">F17/D17*100</f>
        <v>0</v>
      </c>
      <c r="H17" s="23">
        <v>0</v>
      </c>
      <c r="I17" s="11">
        <v>0</v>
      </c>
    </row>
    <row r="18" spans="1:9" ht="51.75" customHeight="1" x14ac:dyDescent="0.2">
      <c r="A18" s="1" t="s">
        <v>16</v>
      </c>
      <c r="B18" s="19" t="s">
        <v>61</v>
      </c>
      <c r="C18" s="20">
        <v>3946200</v>
      </c>
      <c r="D18" s="23">
        <v>1796500</v>
      </c>
      <c r="E18" s="11">
        <f t="shared" si="2"/>
        <v>45.524808676701639</v>
      </c>
      <c r="F18" s="23">
        <v>1700000</v>
      </c>
      <c r="G18" s="11">
        <f t="shared" si="0"/>
        <v>94.628444197049816</v>
      </c>
      <c r="H18" s="23">
        <v>1700000</v>
      </c>
      <c r="I18" s="11">
        <f t="shared" si="1"/>
        <v>100</v>
      </c>
    </row>
    <row r="19" spans="1:9" ht="37.5" customHeight="1" x14ac:dyDescent="0.2">
      <c r="A19" s="1" t="s">
        <v>41</v>
      </c>
      <c r="B19" s="19" t="s">
        <v>62</v>
      </c>
      <c r="C19" s="20">
        <v>0</v>
      </c>
      <c r="D19" s="23">
        <v>75000</v>
      </c>
      <c r="E19" s="11">
        <v>0</v>
      </c>
      <c r="F19" s="23">
        <v>13832628.560000001</v>
      </c>
      <c r="G19" s="11">
        <f t="shared" ref="G19" si="4">F19/D19*100</f>
        <v>18443.504746666666</v>
      </c>
      <c r="H19" s="23">
        <v>13832628.560000001</v>
      </c>
      <c r="I19" s="11">
        <f t="shared" ref="I19" si="5">H19/F19*100</f>
        <v>100</v>
      </c>
    </row>
    <row r="20" spans="1:9" ht="50.25" customHeight="1" x14ac:dyDescent="0.2">
      <c r="A20" s="1" t="s">
        <v>17</v>
      </c>
      <c r="B20" s="19" t="s">
        <v>63</v>
      </c>
      <c r="C20" s="20">
        <v>249191300</v>
      </c>
      <c r="D20" s="23">
        <v>101452944.86</v>
      </c>
      <c r="E20" s="11">
        <f t="shared" si="2"/>
        <v>40.712875955139687</v>
      </c>
      <c r="F20" s="23">
        <v>36651809.880000003</v>
      </c>
      <c r="G20" s="11">
        <f t="shared" si="0"/>
        <v>36.126905858255441</v>
      </c>
      <c r="H20" s="23">
        <v>36772730.68</v>
      </c>
      <c r="I20" s="11">
        <f t="shared" si="1"/>
        <v>100.32991767772424</v>
      </c>
    </row>
    <row r="21" spans="1:9" ht="50.25" customHeight="1" x14ac:dyDescent="0.2">
      <c r="A21" s="1" t="s">
        <v>18</v>
      </c>
      <c r="B21" s="27" t="s">
        <v>33</v>
      </c>
      <c r="C21" s="20">
        <v>28419500</v>
      </c>
      <c r="D21" s="23">
        <v>0</v>
      </c>
      <c r="E21" s="11">
        <f t="shared" si="2"/>
        <v>0</v>
      </c>
      <c r="F21" s="23">
        <v>0</v>
      </c>
      <c r="G21" s="11">
        <v>0</v>
      </c>
      <c r="H21" s="23">
        <v>0</v>
      </c>
      <c r="I21" s="11">
        <v>0</v>
      </c>
    </row>
    <row r="22" spans="1:9" ht="48.75" customHeight="1" x14ac:dyDescent="0.2">
      <c r="A22" s="1" t="s">
        <v>19</v>
      </c>
      <c r="B22" s="28" t="s">
        <v>34</v>
      </c>
      <c r="C22" s="20">
        <v>57059900</v>
      </c>
      <c r="D22" s="23">
        <v>0</v>
      </c>
      <c r="E22" s="11">
        <f t="shared" si="2"/>
        <v>0</v>
      </c>
      <c r="F22" s="23">
        <v>0</v>
      </c>
      <c r="G22" s="11">
        <v>0</v>
      </c>
      <c r="H22" s="23">
        <v>0</v>
      </c>
      <c r="I22" s="11">
        <v>0</v>
      </c>
    </row>
    <row r="23" spans="1:9" ht="36" customHeight="1" x14ac:dyDescent="0.2">
      <c r="A23" s="1" t="s">
        <v>20</v>
      </c>
      <c r="B23" s="28" t="s">
        <v>81</v>
      </c>
      <c r="C23" s="20">
        <v>0</v>
      </c>
      <c r="D23" s="23">
        <v>131774611</v>
      </c>
      <c r="E23" s="11">
        <v>0</v>
      </c>
      <c r="F23" s="23">
        <v>128303420</v>
      </c>
      <c r="G23" s="11">
        <f t="shared" ref="G23" si="6">F23/D23*100</f>
        <v>97.365811992417875</v>
      </c>
      <c r="H23" s="23">
        <v>130426583.8</v>
      </c>
      <c r="I23" s="11">
        <f t="shared" ref="I23" si="7">H23/F23*100</f>
        <v>101.65479906926878</v>
      </c>
    </row>
    <row r="24" spans="1:9" ht="47.25" x14ac:dyDescent="0.2">
      <c r="A24" s="1" t="s">
        <v>21</v>
      </c>
      <c r="B24" s="19" t="s">
        <v>35</v>
      </c>
      <c r="C24" s="20">
        <v>350000</v>
      </c>
      <c r="D24" s="23">
        <v>420000</v>
      </c>
      <c r="E24" s="11">
        <f t="shared" si="2"/>
        <v>120</v>
      </c>
      <c r="F24" s="23">
        <v>420000</v>
      </c>
      <c r="G24" s="11">
        <f t="shared" si="0"/>
        <v>100</v>
      </c>
      <c r="H24" s="23">
        <v>420000</v>
      </c>
      <c r="I24" s="11">
        <v>0</v>
      </c>
    </row>
    <row r="25" spans="1:9" ht="31.5" x14ac:dyDescent="0.2">
      <c r="A25" s="1" t="s">
        <v>22</v>
      </c>
      <c r="B25" s="19" t="s">
        <v>36</v>
      </c>
      <c r="C25" s="20">
        <v>55514000</v>
      </c>
      <c r="D25" s="23">
        <v>17842600</v>
      </c>
      <c r="E25" s="11">
        <f t="shared" si="2"/>
        <v>32.140721259502108</v>
      </c>
      <c r="F25" s="23">
        <v>14855400</v>
      </c>
      <c r="G25" s="11">
        <f t="shared" si="0"/>
        <v>83.258045352134786</v>
      </c>
      <c r="H25" s="23">
        <v>14511000</v>
      </c>
      <c r="I25" s="11">
        <f t="shared" si="1"/>
        <v>97.681651116765622</v>
      </c>
    </row>
    <row r="26" spans="1:9" ht="30" customHeight="1" x14ac:dyDescent="0.2">
      <c r="A26" s="1" t="s">
        <v>23</v>
      </c>
      <c r="B26" s="19" t="s">
        <v>37</v>
      </c>
      <c r="C26" s="20">
        <v>9277400</v>
      </c>
      <c r="D26" s="23">
        <v>4931400</v>
      </c>
      <c r="E26" s="11">
        <f t="shared" si="2"/>
        <v>53.154978765602436</v>
      </c>
      <c r="F26" s="23">
        <v>4931400</v>
      </c>
      <c r="G26" s="11">
        <f t="shared" si="0"/>
        <v>100</v>
      </c>
      <c r="H26" s="23">
        <v>4931400</v>
      </c>
      <c r="I26" s="11">
        <f t="shared" si="1"/>
        <v>100</v>
      </c>
    </row>
    <row r="27" spans="1:9" ht="47.25" x14ac:dyDescent="0.2">
      <c r="A27" s="1" t="s">
        <v>24</v>
      </c>
      <c r="B27" s="19" t="s">
        <v>45</v>
      </c>
      <c r="C27" s="20">
        <v>485300</v>
      </c>
      <c r="D27" s="23">
        <v>413300</v>
      </c>
      <c r="E27" s="11">
        <f t="shared" si="2"/>
        <v>85.163816196167318</v>
      </c>
      <c r="F27" s="23">
        <v>0</v>
      </c>
      <c r="G27" s="11">
        <f t="shared" si="0"/>
        <v>0</v>
      </c>
      <c r="H27" s="23">
        <v>0</v>
      </c>
      <c r="I27" s="11">
        <v>0</v>
      </c>
    </row>
    <row r="28" spans="1:9" ht="31.5" x14ac:dyDescent="0.2">
      <c r="A28" s="1" t="s">
        <v>25</v>
      </c>
      <c r="B28" s="19" t="s">
        <v>64</v>
      </c>
      <c r="C28" s="20">
        <v>2505500</v>
      </c>
      <c r="D28" s="23">
        <v>2573000</v>
      </c>
      <c r="E28" s="11">
        <f t="shared" si="2"/>
        <v>102.69407303931351</v>
      </c>
      <c r="F28" s="23">
        <v>0</v>
      </c>
      <c r="G28" s="11">
        <f t="shared" si="0"/>
        <v>0</v>
      </c>
      <c r="H28" s="23">
        <v>0</v>
      </c>
      <c r="I28" s="11">
        <v>0</v>
      </c>
    </row>
    <row r="29" spans="1:9" ht="33" customHeight="1" x14ac:dyDescent="0.2">
      <c r="A29" s="1" t="s">
        <v>26</v>
      </c>
      <c r="B29" s="22" t="s">
        <v>65</v>
      </c>
      <c r="C29" s="20">
        <v>6010900</v>
      </c>
      <c r="D29" s="23">
        <v>6656326</v>
      </c>
      <c r="E29" s="11">
        <f t="shared" si="2"/>
        <v>110.73759337204079</v>
      </c>
      <c r="F29" s="23">
        <v>6816080</v>
      </c>
      <c r="G29" s="11">
        <f t="shared" si="0"/>
        <v>102.40003269070654</v>
      </c>
      <c r="H29" s="23">
        <v>7316080</v>
      </c>
      <c r="I29" s="11">
        <f t="shared" si="1"/>
        <v>107.33559465264493</v>
      </c>
    </row>
    <row r="30" spans="1:9" ht="31.5" customHeight="1" x14ac:dyDescent="0.2">
      <c r="A30" s="1" t="s">
        <v>27</v>
      </c>
      <c r="B30" s="22" t="s">
        <v>66</v>
      </c>
      <c r="C30" s="20">
        <v>51793500</v>
      </c>
      <c r="D30" s="23">
        <v>53399078</v>
      </c>
      <c r="E30" s="11">
        <f t="shared" si="2"/>
        <v>103.09996041974378</v>
      </c>
      <c r="F30" s="23">
        <v>25035003</v>
      </c>
      <c r="G30" s="11">
        <f t="shared" si="0"/>
        <v>46.882837565098036</v>
      </c>
      <c r="H30" s="23">
        <v>24857520</v>
      </c>
      <c r="I30" s="11">
        <f t="shared" si="1"/>
        <v>99.291060600232413</v>
      </c>
    </row>
    <row r="31" spans="1:9" ht="49.5" customHeight="1" x14ac:dyDescent="0.2">
      <c r="A31" s="1" t="s">
        <v>28</v>
      </c>
      <c r="B31" s="19" t="s">
        <v>67</v>
      </c>
      <c r="C31" s="20">
        <v>13594200</v>
      </c>
      <c r="D31" s="23">
        <v>7198596</v>
      </c>
      <c r="E31" s="11">
        <f t="shared" si="2"/>
        <v>52.953436024186786</v>
      </c>
      <c r="F31" s="23">
        <v>0</v>
      </c>
      <c r="G31" s="11">
        <f>F31/D31*100</f>
        <v>0</v>
      </c>
      <c r="H31" s="23">
        <v>0</v>
      </c>
      <c r="I31" s="11">
        <v>0</v>
      </c>
    </row>
    <row r="32" spans="1:9" ht="36.75" customHeight="1" x14ac:dyDescent="0.2">
      <c r="A32" s="1" t="s">
        <v>29</v>
      </c>
      <c r="B32" s="19" t="s">
        <v>68</v>
      </c>
      <c r="C32" s="20">
        <v>5342600</v>
      </c>
      <c r="D32" s="23">
        <v>44178050</v>
      </c>
      <c r="E32" s="11">
        <f t="shared" si="2"/>
        <v>826.90169580354132</v>
      </c>
      <c r="F32" s="23">
        <v>24341040</v>
      </c>
      <c r="G32" s="11">
        <f t="shared" si="0"/>
        <v>55.097588055606806</v>
      </c>
      <c r="H32" s="23">
        <v>24341040</v>
      </c>
      <c r="I32" s="11">
        <v>0</v>
      </c>
    </row>
    <row r="33" spans="1:9" ht="47.25" x14ac:dyDescent="0.2">
      <c r="A33" s="1" t="s">
        <v>38</v>
      </c>
      <c r="B33" s="19" t="s">
        <v>69</v>
      </c>
      <c r="C33" s="20">
        <v>3755500</v>
      </c>
      <c r="D33" s="23">
        <v>1294245</v>
      </c>
      <c r="E33" s="11">
        <f t="shared" si="2"/>
        <v>34.462654772999599</v>
      </c>
      <c r="F33" s="23">
        <v>817882</v>
      </c>
      <c r="G33" s="11">
        <f t="shared" si="0"/>
        <v>63.193753887401542</v>
      </c>
      <c r="H33" s="23">
        <v>856895</v>
      </c>
      <c r="I33" s="11">
        <f t="shared" si="1"/>
        <v>104.77000349683696</v>
      </c>
    </row>
    <row r="34" spans="1:9" ht="39" customHeight="1" x14ac:dyDescent="0.2">
      <c r="A34" s="1" t="s">
        <v>39</v>
      </c>
      <c r="B34" s="19" t="s">
        <v>70</v>
      </c>
      <c r="C34" s="20">
        <v>9251000</v>
      </c>
      <c r="D34" s="23">
        <v>399548</v>
      </c>
      <c r="E34" s="11">
        <f t="shared" si="2"/>
        <v>4.3189709220624799</v>
      </c>
      <c r="F34" s="23">
        <v>399548</v>
      </c>
      <c r="G34" s="11">
        <f t="shared" si="0"/>
        <v>100</v>
      </c>
      <c r="H34" s="23">
        <v>399548</v>
      </c>
      <c r="I34" s="11">
        <v>0</v>
      </c>
    </row>
    <row r="35" spans="1:9" ht="49.5" customHeight="1" x14ac:dyDescent="0.2">
      <c r="A35" s="1" t="s">
        <v>40</v>
      </c>
      <c r="B35" s="19" t="s">
        <v>71</v>
      </c>
      <c r="C35" s="20">
        <v>85604100</v>
      </c>
      <c r="D35" s="23">
        <v>0</v>
      </c>
      <c r="E35" s="11">
        <f t="shared" si="2"/>
        <v>0</v>
      </c>
      <c r="F35" s="23">
        <v>65500</v>
      </c>
      <c r="G35" s="11">
        <v>0</v>
      </c>
      <c r="H35" s="23">
        <v>70273858.359999999</v>
      </c>
      <c r="I35" s="11">
        <v>0</v>
      </c>
    </row>
    <row r="36" spans="1:9" ht="47.25" x14ac:dyDescent="0.2">
      <c r="A36" s="1" t="s">
        <v>44</v>
      </c>
      <c r="B36" s="19" t="s">
        <v>72</v>
      </c>
      <c r="C36" s="20">
        <v>3321800</v>
      </c>
      <c r="D36" s="23">
        <v>4314119.0199999996</v>
      </c>
      <c r="E36" s="11">
        <f t="shared" si="2"/>
        <v>129.87293094105604</v>
      </c>
      <c r="F36" s="23">
        <v>0</v>
      </c>
      <c r="G36" s="11">
        <f t="shared" si="0"/>
        <v>0</v>
      </c>
      <c r="H36" s="23">
        <v>0</v>
      </c>
      <c r="I36" s="11">
        <v>0</v>
      </c>
    </row>
    <row r="37" spans="1:9" ht="31.5" x14ac:dyDescent="0.2">
      <c r="A37" s="1" t="s">
        <v>47</v>
      </c>
      <c r="B37" s="19" t="s">
        <v>42</v>
      </c>
      <c r="C37" s="20">
        <v>839100</v>
      </c>
      <c r="D37" s="23">
        <v>202500</v>
      </c>
      <c r="E37" s="11">
        <f t="shared" si="2"/>
        <v>24.132999642474079</v>
      </c>
      <c r="F37" s="23">
        <v>202500</v>
      </c>
      <c r="G37" s="11">
        <f t="shared" si="0"/>
        <v>100</v>
      </c>
      <c r="H37" s="23">
        <v>202500</v>
      </c>
      <c r="I37" s="11">
        <f t="shared" si="1"/>
        <v>100</v>
      </c>
    </row>
    <row r="38" spans="1:9" ht="47.25" x14ac:dyDescent="0.2">
      <c r="A38" s="1" t="s">
        <v>74</v>
      </c>
      <c r="B38" s="19" t="s">
        <v>73</v>
      </c>
      <c r="C38" s="20">
        <v>3159200</v>
      </c>
      <c r="D38" s="23">
        <v>3159726</v>
      </c>
      <c r="E38" s="11">
        <f t="shared" si="2"/>
        <v>100.01664978475564</v>
      </c>
      <c r="F38" s="23">
        <v>2815134</v>
      </c>
      <c r="G38" s="11">
        <f t="shared" si="0"/>
        <v>89.094244247760727</v>
      </c>
      <c r="H38" s="23">
        <v>538652</v>
      </c>
      <c r="I38" s="11">
        <v>0</v>
      </c>
    </row>
    <row r="39" spans="1:9" ht="37.5" customHeight="1" x14ac:dyDescent="0.2">
      <c r="A39" s="1" t="s">
        <v>75</v>
      </c>
      <c r="B39" s="19" t="s">
        <v>76</v>
      </c>
      <c r="C39" s="20">
        <v>0</v>
      </c>
      <c r="D39" s="23">
        <v>2861700</v>
      </c>
      <c r="E39" s="11">
        <v>0</v>
      </c>
      <c r="F39" s="23">
        <v>0</v>
      </c>
      <c r="G39" s="11">
        <f t="shared" ref="G39" si="8">F39/D39*100</f>
        <v>0</v>
      </c>
      <c r="H39" s="23">
        <v>0</v>
      </c>
      <c r="I39" s="11">
        <v>0</v>
      </c>
    </row>
    <row r="40" spans="1:9" ht="37.5" customHeight="1" x14ac:dyDescent="0.2">
      <c r="A40" s="1" t="s">
        <v>77</v>
      </c>
      <c r="B40" s="19" t="s">
        <v>78</v>
      </c>
      <c r="C40" s="20">
        <v>100000</v>
      </c>
      <c r="D40" s="23">
        <v>100000</v>
      </c>
      <c r="E40" s="11">
        <f t="shared" si="2"/>
        <v>100</v>
      </c>
      <c r="F40" s="23">
        <v>0</v>
      </c>
      <c r="G40" s="11">
        <f t="shared" si="0"/>
        <v>0</v>
      </c>
      <c r="H40" s="23">
        <v>0</v>
      </c>
      <c r="I40" s="11">
        <v>0</v>
      </c>
    </row>
    <row r="41" spans="1:9" ht="37.5" customHeight="1" x14ac:dyDescent="0.2">
      <c r="A41" s="1" t="s">
        <v>79</v>
      </c>
      <c r="B41" s="19" t="s">
        <v>50</v>
      </c>
      <c r="C41" s="20">
        <v>22713800</v>
      </c>
      <c r="D41" s="23">
        <v>22464782.300000001</v>
      </c>
      <c r="E41" s="11">
        <v>0</v>
      </c>
      <c r="F41" s="23">
        <v>21341543.199999999</v>
      </c>
      <c r="G41" s="11">
        <f t="shared" si="0"/>
        <v>95.000000066771179</v>
      </c>
      <c r="H41" s="23">
        <v>20218304.100000001</v>
      </c>
      <c r="I41" s="11">
        <v>0</v>
      </c>
    </row>
    <row r="42" spans="1:9" ht="15.75" x14ac:dyDescent="0.25">
      <c r="A42" s="1"/>
      <c r="B42" s="12" t="s">
        <v>7</v>
      </c>
      <c r="C42" s="16">
        <v>195897200</v>
      </c>
      <c r="D42" s="24">
        <v>205324891.78</v>
      </c>
      <c r="E42" s="11">
        <f t="shared" ref="E42" si="9">D42/C42*100</f>
        <v>104.81257097089699</v>
      </c>
      <c r="F42" s="25">
        <v>237821067.43000001</v>
      </c>
      <c r="G42" s="11">
        <f t="shared" si="0"/>
        <v>115.82671022898614</v>
      </c>
      <c r="H42" s="25">
        <v>282808245.06</v>
      </c>
      <c r="I42" s="11">
        <f t="shared" si="1"/>
        <v>118.91639715360434</v>
      </c>
    </row>
    <row r="43" spans="1:9" ht="15.75" x14ac:dyDescent="0.25">
      <c r="A43" s="4"/>
      <c r="B43" s="7" t="s">
        <v>6</v>
      </c>
      <c r="C43" s="13">
        <f>C42/C6*100</f>
        <v>9.239883927664307</v>
      </c>
      <c r="D43" s="13">
        <f>D42/D6*100</f>
        <v>10.943800497982505</v>
      </c>
      <c r="E43" s="14"/>
      <c r="F43" s="10">
        <f>F42/F6*100</f>
        <v>12.369598952923823</v>
      </c>
      <c r="G43" s="14"/>
      <c r="H43" s="10">
        <f>H42/H6*100</f>
        <v>16.324646823869401</v>
      </c>
      <c r="I43" s="14"/>
    </row>
  </sheetData>
  <mergeCells count="5">
    <mergeCell ref="A1:G1"/>
    <mergeCell ref="A3:G3"/>
    <mergeCell ref="A2:I2"/>
    <mergeCell ref="H4:I4"/>
    <mergeCell ref="H1:I1"/>
  </mergeCells>
  <pageMargins left="0.59055118110236227" right="0.39370078740157483" top="0.31496062992125984" bottom="0.31496062992125984" header="0.51181102362204722" footer="0.51181102362204722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finresurs3</dc:creator>
  <dc:description>POI HSSF rep:2.46.0.82</dc:description>
  <cp:lastModifiedBy>finresurs1</cp:lastModifiedBy>
  <cp:lastPrinted>2024-11-13T09:04:04Z</cp:lastPrinted>
  <dcterms:created xsi:type="dcterms:W3CDTF">2018-11-14T11:45:20Z</dcterms:created>
  <dcterms:modified xsi:type="dcterms:W3CDTF">2024-11-13T10:56:00Z</dcterms:modified>
</cp:coreProperties>
</file>